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4 г\Оборудование CGNAT\"/>
    </mc:Choice>
  </mc:AlternateContent>
  <bookViews>
    <workbookView xWindow="0" yWindow="0" windowWidth="21300" windowHeight="4110"/>
  </bookViews>
  <sheets>
    <sheet name="Лист1" sheetId="1" r:id="rId1"/>
    <sheet name="XLR_NoRangeSheet" sheetId="2" state="veryHidden" r:id="rId2"/>
  </sheets>
  <definedNames>
    <definedName name="Query1">Лист1!$A$7:$L$24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Лист1!$A$30:$L$30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K8" i="1" l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7" i="1"/>
  <c r="J24" i="1"/>
  <c r="K25" i="1" s="1"/>
  <c r="B5" i="2"/>
  <c r="K24" i="1" l="1"/>
</calcChain>
</file>

<file path=xl/sharedStrings.xml><?xml version="1.0" encoding="utf-8"?>
<sst xmlns="http://schemas.openxmlformats.org/spreadsheetml/2006/main" count="116" uniqueCount="93">
  <si>
    <t>№ п.п.</t>
  </si>
  <si>
    <t>Описание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</si>
  <si>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</si>
  <si>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</si>
  <si>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</si>
  <si>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</si>
  <si>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</si>
  <si>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</si>
  <si>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</si>
  <si>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</si>
  <si>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</si>
  <si>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</si>
  <si>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</si>
  <si>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</si>
  <si>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</si>
  <si>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</si>
  <si>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</si>
  <si>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</si>
  <si>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</si>
  <si>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</si>
  <si>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Ном. Номер</t>
  </si>
  <si>
    <t>4.2, Developer  (build 122-D7)</t>
  </si>
  <si>
    <t>Query2</t>
  </si>
  <si>
    <t>г.Уфа</t>
  </si>
  <si>
    <t>Поставка оборудования CGNAT</t>
  </si>
  <si>
    <t>, тел. , эл.почта:</t>
  </si>
  <si>
    <t/>
  </si>
  <si>
    <t>01.05.2015</t>
  </si>
  <si>
    <t>Бадьина Лилия Альбертовна</t>
  </si>
  <si>
    <t>(347)221-57-43</t>
  </si>
  <si>
    <t>43447</t>
  </si>
  <si>
    <t>МАРШРУТИЗАТОР MX960-PREMIUM3-DC</t>
  </si>
  <si>
    <t>Маршрутизатор Juniper MX960-PREMIUM3-DC</t>
  </si>
  <si>
    <t>шт</t>
  </si>
  <si>
    <t>43448</t>
  </si>
  <si>
    <t>ОБЕСПЕЧЕНИЕ ПРОГРАММНОЕ JUNOS-WW-64</t>
  </si>
  <si>
    <t>Программное обеспечение для маршрутизатора Juniper MX960</t>
  </si>
  <si>
    <t>43449</t>
  </si>
  <si>
    <t>МАТРИЦА КОММУТАТЦИИ SCBE-MX-BB</t>
  </si>
  <si>
    <t>Матрица коммутации для маршрутизатора Juniper MX960-PREMIUM3-DC</t>
  </si>
  <si>
    <t>43450</t>
  </si>
  <si>
    <t>СЛОТ MX-MPC2E-3D-R-B</t>
  </si>
  <si>
    <t>Слот для модулей MIC-3D-4XGE-XFP для маршрутизатора Juniper MX960-PREMIUM3-DC</t>
  </si>
  <si>
    <t>43451</t>
  </si>
  <si>
    <t>МОДУЛЬ MIC-3D-4XGE-XFP</t>
  </si>
  <si>
    <t>Модуль для маршрутизатора Juniper MX960-PREMIUM3-DC с четырьмя 10G интерфейсами</t>
  </si>
  <si>
    <t>43452</t>
  </si>
  <si>
    <t>ЛИЦЕНЗИЯ JAA-NAT-10</t>
  </si>
  <si>
    <t>Лицензия для модуля MS-MPC-128G на NAT/PAT трансляции до 10 Гбит/с</t>
  </si>
  <si>
    <t>43453</t>
  </si>
  <si>
    <t>ПОДДЕРЖКА СЕРВИСНАЯ PAR-SUP-MX960</t>
  </si>
  <si>
    <t>Сервисная поддержка на маршрутизатора Juniper MX960-PREMIUM3-DC на 1 год</t>
  </si>
  <si>
    <t>43454</t>
  </si>
  <si>
    <t>ПОДДЕРЖКА СЕРВИСНАЯ PAR-SUP-MX-MPC2-3D-B</t>
  </si>
  <si>
    <t>Сервисная поддержка на слота MX-MPC2E-3D-R-B на 1 год</t>
  </si>
  <si>
    <t>43455</t>
  </si>
  <si>
    <t>ПОДДЕРЖКА СЕРВИСНАЯ PAR-SUP-MSMPC128G</t>
  </si>
  <si>
    <t>Сервисная поддержка на  модуля MS-MPC-128G на 1 год</t>
  </si>
  <si>
    <t>43456</t>
  </si>
  <si>
    <t>ПОДДЕРЖКА СЕРВИСНАЯ PAR-SWA-JAA-10</t>
  </si>
  <si>
    <t>Сервисная поддержка на лицензию JAA-NAT-10</t>
  </si>
  <si>
    <t>43457</t>
  </si>
  <si>
    <t>БЛОК ПИТАНИЯ MX960-PREMIUM3-DC</t>
  </si>
  <si>
    <t>Блок питания постоянного тока для маршрутизатора Juniper MX960</t>
  </si>
  <si>
    <t>43458</t>
  </si>
  <si>
    <t>МОДУЛЬ MS-MPC-128G</t>
  </si>
  <si>
    <t>Модуль для маршрутизатора Juniper MX960 для NAT/PAT трансляций</t>
  </si>
  <si>
    <t>43459</t>
  </si>
  <si>
    <t>ТРАНСИВЕР XFP-10G-L-OC192-SR1</t>
  </si>
  <si>
    <t>43460</t>
  </si>
  <si>
    <t>СЛОТ A9K-MOD80-TR</t>
  </si>
  <si>
    <t>Слот для шасси Cisco ASR 9000 для модулей A9K-MPA-4X10GE</t>
  </si>
  <si>
    <t>43461</t>
  </si>
  <si>
    <t>ПОДДЕРЖКА СЕРВИСНАЯ CON-SNT-MOD80TR</t>
  </si>
  <si>
    <t>Сервисная поддержка для слота A9K-MOD80-TR= на 1 год</t>
  </si>
  <si>
    <t>43462</t>
  </si>
  <si>
    <t>МОДУЛЬ A9K-MPA-4X10GE</t>
  </si>
  <si>
    <t>Модуль для шасси Cisco ASR 9000 с четырьмя 10G интерфейсами</t>
  </si>
  <si>
    <t>43463</t>
  </si>
  <si>
    <t>ПОДДЕРЖКА СЕРВИСНАЯ CON-SNT-A9KMPA4X</t>
  </si>
  <si>
    <t>Сервисная поддержка для модуля A9K-MPA-4X10GE на 1 год</t>
  </si>
  <si>
    <t>ЛОТ</t>
  </si>
  <si>
    <t>2 кв.                                    до 1 мая 2015г</t>
  </si>
  <si>
    <r>
      <t>Предельная стоимость лота составляет _</t>
    </r>
    <r>
      <rPr>
        <b/>
        <u/>
        <sz val="11"/>
        <color theme="1"/>
        <rFont val="Calibri"/>
        <family val="2"/>
        <charset val="204"/>
        <scheme val="minor"/>
      </rPr>
      <t>21 886 455,92</t>
    </r>
    <r>
      <rPr>
        <sz val="11"/>
        <color theme="1"/>
        <rFont val="Calibri"/>
        <family val="2"/>
        <charset val="204"/>
        <scheme val="minor"/>
      </rPr>
      <t>_  руб. (с НДС)</t>
    </r>
  </si>
  <si>
    <t>до 1 мая 2015г</t>
  </si>
  <si>
    <t>Место доставки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</si>
  <si>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</si>
  <si>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Начальник отдела развития  Тимофеев И.А. 8-347-2215478</t>
  </si>
  <si>
    <t>Начальник ОНТ Каримов Вадим Римович 8-347-221-54-56, ведущий инженер ОНТ Яфаев Виль Эмарович 8-347-221-54-51</t>
  </si>
  <si>
    <t>Куратор Начальник ОР</t>
  </si>
  <si>
    <t>Тимофеев И.А.</t>
  </si>
  <si>
    <t>Трансивер XFP модуль (10 Гбит/с, 10 км, 1310 нм, двухволоконный, 1310nm DFB, 10Gbps, 10km)</t>
  </si>
  <si>
    <t xml:space="preserve">Поставщик обязан предоставить вместе с Товаром следующие сопроводительные документы:
1) Паспорт ; Техническое описание поставляемого Товара; Инструкция на русском языке;
2)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3 лет; Техническая поддержка на оборудование должна предоставляться на 1 год с момента поставки оборудования.                                                                                                                                                                                                                                                                                                                                                             4) После заключения договора, поставщик должен предоставить сертификат расширенной гарантии Juniper networks, Cisco Systems с указанием количества и состава оборудования (Product ID).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Наличие у поставщика не менее трех сертифицированных специалистов Juniper Networks уровня JNCIE                                                                                                                                                                                                                                                                                                                                                                                               6)Наличие у поставщика авторизации от производителя Juniper networks на поставку и пуско-наладку оборудования; поставщик должен предоставить письмо авторизации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</si>
</sst>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2" xfId="0" applyBorder="1" applyAlignment="1">
      <alignment horizontal="center"/>
    </xf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  <xf numFmtId="165" fontId="0" fillId="0" borderId="1" xfId="0" applyNumberFormat="1" applyBorder="1" applyAlignment="1">
      <alignment horizontal="right" vertical="top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49" fontId="0" fillId="0" borderId="1" xfId="0" applyNumberFormat="1" applyBorder="1" applyAlignment="1">
      <alignment horizontal="center" vertical="top"/>
    </xf>
    <xf numFmtId="0" fontId="0" fillId="0" borderId="4" xfId="0" applyBorder="1" applyAlignment="1">
      <alignment horizontal="center"/>
    </xf>
    <xf numFmtId="164" fontId="0" fillId="0" borderId="1" xfId="0" applyNumberFormat="1" applyBorder="1" applyAlignment="1">
      <alignment horizontal="right" vertical="top"/>
    </xf>
    <xf numFmtId="165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49" fontId="0" fillId="0" borderId="2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8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40"/>
  <sheetViews>
    <sheetView tabSelected="1" topLeftCell="A13" zoomScale="85" zoomScaleNormal="85" workbookViewId="0">
      <selection activeCell="E32" sqref="E32:K32"/>
    </sheetView>
  </sheetViews>
  <sheetFormatPr defaultRowHeight="15" x14ac:dyDescent="0.25"/>
  <cols>
    <col min="1" max="1" width="0.85546875" customWidth="1"/>
    <col min="2" max="2" width="6.7109375" customWidth="1"/>
    <col min="3" max="3" width="7.42578125" style="9" customWidth="1"/>
    <col min="4" max="4" width="46.42578125" customWidth="1"/>
    <col min="5" max="5" width="92.42578125" style="9" customWidth="1"/>
    <col min="6" max="6" width="4.42578125" customWidth="1"/>
    <col min="7" max="7" width="9.42578125" style="26" customWidth="1"/>
    <col min="8" max="8" width="6.85546875" style="26" customWidth="1"/>
    <col min="9" max="9" width="12.42578125" style="26" customWidth="1"/>
    <col min="10" max="10" width="14.5703125" style="26" customWidth="1"/>
    <col min="11" max="11" width="13.85546875" style="26" customWidth="1"/>
    <col min="12" max="12" width="3.28515625" customWidth="1"/>
  </cols>
  <sheetData>
    <row r="1" spans="1:17" x14ac:dyDescent="0.25">
      <c r="K1" s="26" t="s">
        <v>16</v>
      </c>
    </row>
    <row r="2" spans="1:17" x14ac:dyDescent="0.25">
      <c r="B2" s="41" t="s">
        <v>9</v>
      </c>
      <c r="C2" s="41"/>
      <c r="D2" s="41"/>
      <c r="E2" s="41"/>
      <c r="F2" s="41"/>
      <c r="G2" s="41"/>
      <c r="H2" s="41"/>
      <c r="I2" s="41"/>
      <c r="J2" s="41"/>
      <c r="K2" s="41"/>
    </row>
    <row r="3" spans="1:17" x14ac:dyDescent="0.25">
      <c r="B3" t="s">
        <v>81</v>
      </c>
      <c r="D3" s="7" t="s">
        <v>24</v>
      </c>
      <c r="E3" s="7"/>
      <c r="L3" s="5"/>
    </row>
    <row r="4" spans="1:17" ht="15" customHeight="1" x14ac:dyDescent="0.25">
      <c r="B4" s="45" t="s">
        <v>0</v>
      </c>
      <c r="C4" s="53" t="s">
        <v>20</v>
      </c>
      <c r="D4" s="45" t="s">
        <v>18</v>
      </c>
      <c r="E4" s="45" t="s">
        <v>1</v>
      </c>
      <c r="F4" s="45" t="s">
        <v>11</v>
      </c>
      <c r="G4" s="48" t="s">
        <v>12</v>
      </c>
      <c r="H4" s="48"/>
      <c r="I4" s="51" t="s">
        <v>13</v>
      </c>
      <c r="J4" s="49" t="s">
        <v>14</v>
      </c>
      <c r="K4" s="59" t="s">
        <v>19</v>
      </c>
      <c r="L4" s="5"/>
    </row>
    <row r="5" spans="1:17" s="4" customFormat="1" ht="87" customHeight="1" x14ac:dyDescent="0.25">
      <c r="B5" s="45"/>
      <c r="C5" s="54"/>
      <c r="D5" s="45"/>
      <c r="E5" s="45"/>
      <c r="F5" s="45"/>
      <c r="G5" s="29" t="s">
        <v>82</v>
      </c>
      <c r="H5" s="29" t="s">
        <v>17</v>
      </c>
      <c r="I5" s="52"/>
      <c r="J5" s="50"/>
      <c r="K5" s="59"/>
    </row>
    <row r="6" spans="1:17" x14ac:dyDescent="0.25">
      <c r="B6" s="1">
        <v>1</v>
      </c>
      <c r="C6" s="15">
        <v>2</v>
      </c>
      <c r="D6" s="1">
        <v>3</v>
      </c>
      <c r="E6" s="18">
        <v>4</v>
      </c>
      <c r="F6" s="1">
        <v>5</v>
      </c>
      <c r="G6" s="28">
        <v>6</v>
      </c>
      <c r="H6" s="28">
        <v>7</v>
      </c>
      <c r="I6" s="28">
        <v>8</v>
      </c>
      <c r="J6" s="28">
        <v>9</v>
      </c>
      <c r="K6" s="28">
        <v>10</v>
      </c>
    </row>
    <row r="7" spans="1:17" x14ac:dyDescent="0.25">
      <c r="A7" s="9"/>
      <c r="B7" s="8">
        <v>1</v>
      </c>
      <c r="C7" s="8" t="s">
        <v>30</v>
      </c>
      <c r="D7" s="2" t="s">
        <v>31</v>
      </c>
      <c r="E7" s="2" t="s">
        <v>32</v>
      </c>
      <c r="F7" s="6" t="s">
        <v>33</v>
      </c>
      <c r="G7" s="35">
        <v>2</v>
      </c>
      <c r="H7" s="35">
        <v>2</v>
      </c>
      <c r="I7" s="31">
        <v>1540000</v>
      </c>
      <c r="J7" s="31">
        <v>3080000</v>
      </c>
      <c r="K7" s="37">
        <f>J7*1.18</f>
        <v>3634400</v>
      </c>
      <c r="L7" s="9"/>
    </row>
    <row r="8" spans="1:17" x14ac:dyDescent="0.25">
      <c r="A8" s="9"/>
      <c r="B8" s="8">
        <v>2</v>
      </c>
      <c r="C8" s="8" t="s">
        <v>34</v>
      </c>
      <c r="D8" s="2" t="s">
        <v>35</v>
      </c>
      <c r="E8" s="2" t="s">
        <v>36</v>
      </c>
      <c r="F8" s="6" t="s">
        <v>33</v>
      </c>
      <c r="G8" s="35">
        <v>2</v>
      </c>
      <c r="H8" s="35">
        <v>2</v>
      </c>
      <c r="I8" s="31">
        <v>140000</v>
      </c>
      <c r="J8" s="31">
        <v>280000</v>
      </c>
      <c r="K8" s="37">
        <f t="shared" ref="K8:K24" si="0">J8*1.18</f>
        <v>330400</v>
      </c>
      <c r="L8" s="9"/>
    </row>
    <row r="9" spans="1:17" s="9" customFormat="1" ht="16.5" customHeight="1" x14ac:dyDescent="0.25">
      <c r="B9" s="8">
        <v>3</v>
      </c>
      <c r="C9" s="8" t="s">
        <v>37</v>
      </c>
      <c r="D9" s="2" t="s">
        <v>38</v>
      </c>
      <c r="E9" s="2" t="s">
        <v>39</v>
      </c>
      <c r="F9" s="6" t="s">
        <v>33</v>
      </c>
      <c r="G9" s="35">
        <v>3</v>
      </c>
      <c r="H9" s="35">
        <v>3</v>
      </c>
      <c r="I9" s="31">
        <v>140000</v>
      </c>
      <c r="J9" s="31">
        <v>420000</v>
      </c>
      <c r="K9" s="37">
        <f t="shared" si="0"/>
        <v>495600</v>
      </c>
    </row>
    <row r="10" spans="1:17" s="9" customFormat="1" ht="15" customHeight="1" x14ac:dyDescent="0.25">
      <c r="B10" s="8">
        <v>4</v>
      </c>
      <c r="C10" s="8" t="s">
        <v>40</v>
      </c>
      <c r="D10" s="2" t="s">
        <v>41</v>
      </c>
      <c r="E10" s="2" t="s">
        <v>42</v>
      </c>
      <c r="F10" s="6" t="s">
        <v>33</v>
      </c>
      <c r="G10" s="35">
        <v>3</v>
      </c>
      <c r="H10" s="35">
        <v>3</v>
      </c>
      <c r="I10" s="31">
        <v>1120000</v>
      </c>
      <c r="J10" s="31">
        <v>3360000</v>
      </c>
      <c r="K10" s="37">
        <f t="shared" si="0"/>
        <v>3964800</v>
      </c>
    </row>
    <row r="11" spans="1:17" ht="15.75" customHeight="1" x14ac:dyDescent="0.25">
      <c r="A11" s="9"/>
      <c r="B11" s="8">
        <v>5</v>
      </c>
      <c r="C11" s="8" t="s">
        <v>43</v>
      </c>
      <c r="D11" s="2" t="s">
        <v>44</v>
      </c>
      <c r="E11" s="2" t="s">
        <v>45</v>
      </c>
      <c r="F11" s="6" t="s">
        <v>33</v>
      </c>
      <c r="G11" s="35">
        <v>7</v>
      </c>
      <c r="H11" s="35">
        <v>7</v>
      </c>
      <c r="I11" s="31">
        <v>315000</v>
      </c>
      <c r="J11" s="31">
        <v>2205000</v>
      </c>
      <c r="K11" s="37">
        <f t="shared" si="0"/>
        <v>2601900</v>
      </c>
      <c r="L11" s="9"/>
    </row>
    <row r="12" spans="1:17" ht="15.75" customHeight="1" x14ac:dyDescent="0.25">
      <c r="A12" s="9"/>
      <c r="B12" s="8">
        <v>6</v>
      </c>
      <c r="C12" s="8" t="s">
        <v>46</v>
      </c>
      <c r="D12" s="2" t="s">
        <v>47</v>
      </c>
      <c r="E12" s="2" t="s">
        <v>48</v>
      </c>
      <c r="F12" s="6" t="s">
        <v>33</v>
      </c>
      <c r="G12" s="35">
        <v>6</v>
      </c>
      <c r="H12" s="35">
        <v>6</v>
      </c>
      <c r="I12" s="31">
        <v>175000</v>
      </c>
      <c r="J12" s="31">
        <v>1050000</v>
      </c>
      <c r="K12" s="37">
        <f t="shared" si="0"/>
        <v>1239000</v>
      </c>
      <c r="L12" s="9"/>
    </row>
    <row r="13" spans="1:17" ht="15.75" customHeight="1" x14ac:dyDescent="0.25">
      <c r="A13" s="9"/>
      <c r="B13" s="8">
        <v>7</v>
      </c>
      <c r="C13" s="8" t="s">
        <v>49</v>
      </c>
      <c r="D13" s="2" t="s">
        <v>50</v>
      </c>
      <c r="E13" s="2" t="s">
        <v>51</v>
      </c>
      <c r="F13" s="6" t="s">
        <v>33</v>
      </c>
      <c r="G13" s="35">
        <v>1</v>
      </c>
      <c r="H13" s="35">
        <v>1</v>
      </c>
      <c r="I13" s="31">
        <v>47600</v>
      </c>
      <c r="J13" s="31">
        <v>47600</v>
      </c>
      <c r="K13" s="37">
        <f t="shared" si="0"/>
        <v>56168</v>
      </c>
      <c r="L13" s="9"/>
      <c r="M13" s="3"/>
      <c r="N13" s="3"/>
      <c r="O13" s="3"/>
      <c r="P13" s="3"/>
      <c r="Q13" s="3"/>
    </row>
    <row r="14" spans="1:17" ht="17.25" customHeight="1" x14ac:dyDescent="0.25">
      <c r="A14" s="9"/>
      <c r="B14" s="8">
        <v>8</v>
      </c>
      <c r="C14" s="8" t="s">
        <v>52</v>
      </c>
      <c r="D14" s="2" t="s">
        <v>53</v>
      </c>
      <c r="E14" s="2" t="s">
        <v>54</v>
      </c>
      <c r="F14" s="6" t="s">
        <v>33</v>
      </c>
      <c r="G14" s="35">
        <v>3</v>
      </c>
      <c r="H14" s="35">
        <v>3</v>
      </c>
      <c r="I14" s="31">
        <v>32900</v>
      </c>
      <c r="J14" s="31">
        <v>98700</v>
      </c>
      <c r="K14" s="37">
        <f t="shared" si="0"/>
        <v>116466</v>
      </c>
      <c r="L14" s="9"/>
    </row>
    <row r="15" spans="1:17" x14ac:dyDescent="0.25">
      <c r="A15" s="9"/>
      <c r="B15" s="8">
        <v>9</v>
      </c>
      <c r="C15" s="8" t="s">
        <v>55</v>
      </c>
      <c r="D15" s="2" t="s">
        <v>56</v>
      </c>
      <c r="E15" s="2" t="s">
        <v>57</v>
      </c>
      <c r="F15" s="6" t="s">
        <v>33</v>
      </c>
      <c r="G15" s="35">
        <v>3</v>
      </c>
      <c r="H15" s="35">
        <v>3</v>
      </c>
      <c r="I15" s="31">
        <v>69678</v>
      </c>
      <c r="J15" s="31">
        <v>209034</v>
      </c>
      <c r="K15" s="37">
        <f t="shared" si="0"/>
        <v>246660.12</v>
      </c>
      <c r="L15" s="9"/>
    </row>
    <row r="16" spans="1:17" s="9" customFormat="1" x14ac:dyDescent="0.25">
      <c r="B16" s="8">
        <v>10</v>
      </c>
      <c r="C16" s="8" t="s">
        <v>58</v>
      </c>
      <c r="D16" s="2" t="s">
        <v>59</v>
      </c>
      <c r="E16" s="2" t="s">
        <v>60</v>
      </c>
      <c r="F16" s="6" t="s">
        <v>33</v>
      </c>
      <c r="G16" s="35">
        <v>6</v>
      </c>
      <c r="H16" s="35">
        <v>6</v>
      </c>
      <c r="I16" s="31">
        <v>38500</v>
      </c>
      <c r="J16" s="31">
        <v>231000</v>
      </c>
      <c r="K16" s="37">
        <f t="shared" si="0"/>
        <v>272580</v>
      </c>
    </row>
    <row r="17" spans="1:12" s="9" customFormat="1" ht="16.5" customHeight="1" x14ac:dyDescent="0.25">
      <c r="B17" s="8">
        <v>11</v>
      </c>
      <c r="C17" s="8" t="s">
        <v>61</v>
      </c>
      <c r="D17" s="2" t="s">
        <v>62</v>
      </c>
      <c r="E17" s="2" t="s">
        <v>63</v>
      </c>
      <c r="F17" s="6" t="s">
        <v>33</v>
      </c>
      <c r="G17" s="35">
        <v>1</v>
      </c>
      <c r="H17" s="35">
        <v>1</v>
      </c>
      <c r="I17" s="31">
        <v>1540000</v>
      </c>
      <c r="J17" s="31">
        <v>1540000</v>
      </c>
      <c r="K17" s="37">
        <f t="shared" si="0"/>
        <v>1817200</v>
      </c>
    </row>
    <row r="18" spans="1:12" ht="16.5" customHeight="1" x14ac:dyDescent="0.25">
      <c r="A18" s="9"/>
      <c r="B18" s="8">
        <v>12</v>
      </c>
      <c r="C18" s="8" t="s">
        <v>64</v>
      </c>
      <c r="D18" s="2" t="s">
        <v>65</v>
      </c>
      <c r="E18" s="2" t="s">
        <v>66</v>
      </c>
      <c r="F18" s="6" t="s">
        <v>33</v>
      </c>
      <c r="G18" s="35">
        <v>3</v>
      </c>
      <c r="H18" s="35">
        <v>3</v>
      </c>
      <c r="I18" s="31">
        <v>1470000</v>
      </c>
      <c r="J18" s="31">
        <v>4410000</v>
      </c>
      <c r="K18" s="37">
        <f t="shared" si="0"/>
        <v>5203800</v>
      </c>
      <c r="L18" s="9"/>
    </row>
    <row r="19" spans="1:12" ht="17.25" customHeight="1" x14ac:dyDescent="0.25">
      <c r="A19" s="9"/>
      <c r="B19" s="8">
        <v>13</v>
      </c>
      <c r="C19" s="8" t="s">
        <v>67</v>
      </c>
      <c r="D19" s="2" t="s">
        <v>68</v>
      </c>
      <c r="E19" s="2" t="s">
        <v>91</v>
      </c>
      <c r="F19" s="6" t="s">
        <v>33</v>
      </c>
      <c r="G19" s="35">
        <v>2</v>
      </c>
      <c r="H19" s="35">
        <v>2</v>
      </c>
      <c r="I19" s="31">
        <v>67200</v>
      </c>
      <c r="J19" s="31">
        <v>134400</v>
      </c>
      <c r="K19" s="37">
        <f t="shared" si="0"/>
        <v>158592</v>
      </c>
      <c r="L19" s="9"/>
    </row>
    <row r="20" spans="1:12" s="9" customFormat="1" x14ac:dyDescent="0.25">
      <c r="B20" s="8">
        <v>14</v>
      </c>
      <c r="C20" s="8" t="s">
        <v>69</v>
      </c>
      <c r="D20" s="2" t="s">
        <v>70</v>
      </c>
      <c r="E20" s="2" t="s">
        <v>71</v>
      </c>
      <c r="F20" s="6" t="s">
        <v>33</v>
      </c>
      <c r="G20" s="35">
        <v>1</v>
      </c>
      <c r="H20" s="35">
        <v>1</v>
      </c>
      <c r="I20" s="31">
        <v>420000</v>
      </c>
      <c r="J20" s="31">
        <v>420000</v>
      </c>
      <c r="K20" s="37">
        <f t="shared" si="0"/>
        <v>495600</v>
      </c>
    </row>
    <row r="21" spans="1:12" x14ac:dyDescent="0.25">
      <c r="A21" s="9"/>
      <c r="B21" s="8">
        <v>15</v>
      </c>
      <c r="C21" s="8" t="s">
        <v>72</v>
      </c>
      <c r="D21" s="2" t="s">
        <v>73</v>
      </c>
      <c r="E21" s="2" t="s">
        <v>74</v>
      </c>
      <c r="F21" s="6" t="s">
        <v>33</v>
      </c>
      <c r="G21" s="35">
        <v>1</v>
      </c>
      <c r="H21" s="35">
        <v>1</v>
      </c>
      <c r="I21" s="31">
        <v>24633</v>
      </c>
      <c r="J21" s="31">
        <v>24633</v>
      </c>
      <c r="K21" s="37">
        <f t="shared" si="0"/>
        <v>29066.94</v>
      </c>
      <c r="L21" s="9"/>
    </row>
    <row r="22" spans="1:12" s="9" customFormat="1" x14ac:dyDescent="0.25">
      <c r="B22" s="8">
        <v>16</v>
      </c>
      <c r="C22" s="8" t="s">
        <v>75</v>
      </c>
      <c r="D22" s="2" t="s">
        <v>76</v>
      </c>
      <c r="E22" s="2" t="s">
        <v>77</v>
      </c>
      <c r="F22" s="6" t="s">
        <v>33</v>
      </c>
      <c r="G22" s="35">
        <v>2</v>
      </c>
      <c r="H22" s="35">
        <v>2</v>
      </c>
      <c r="I22" s="31">
        <v>490000</v>
      </c>
      <c r="J22" s="31">
        <v>980000</v>
      </c>
      <c r="K22" s="37">
        <f t="shared" si="0"/>
        <v>1156400</v>
      </c>
    </row>
    <row r="23" spans="1:12" x14ac:dyDescent="0.25">
      <c r="A23" s="9"/>
      <c r="B23" s="8">
        <v>17</v>
      </c>
      <c r="C23" s="8" t="s">
        <v>78</v>
      </c>
      <c r="D23" s="2" t="s">
        <v>79</v>
      </c>
      <c r="E23" s="2" t="s">
        <v>80</v>
      </c>
      <c r="F23" s="6" t="s">
        <v>33</v>
      </c>
      <c r="G23" s="35">
        <v>2</v>
      </c>
      <c r="H23" s="35">
        <v>2</v>
      </c>
      <c r="I23" s="31">
        <v>28738.5</v>
      </c>
      <c r="J23" s="31">
        <v>57477</v>
      </c>
      <c r="K23" s="37">
        <f t="shared" si="0"/>
        <v>67822.86</v>
      </c>
      <c r="L23" s="9"/>
    </row>
    <row r="24" spans="1:12" x14ac:dyDescent="0.25">
      <c r="A24" s="9"/>
      <c r="B24" s="14"/>
      <c r="C24" s="14"/>
      <c r="D24" s="10"/>
      <c r="E24" s="10"/>
      <c r="F24" s="11"/>
      <c r="G24" s="21"/>
      <c r="H24" s="40"/>
      <c r="I24" s="21"/>
      <c r="J24" s="38">
        <f>SUM($J$7:$J$23)</f>
        <v>18547844</v>
      </c>
      <c r="K24" s="37">
        <f t="shared" si="0"/>
        <v>21886455.919999998</v>
      </c>
      <c r="L24" s="9"/>
    </row>
    <row r="25" spans="1:12" x14ac:dyDescent="0.25">
      <c r="A25" s="9"/>
      <c r="B25" s="12"/>
      <c r="C25" s="12"/>
      <c r="D25" s="13"/>
      <c r="E25" s="13"/>
      <c r="F25" s="12"/>
      <c r="G25" s="36"/>
      <c r="H25" s="36"/>
      <c r="I25" s="36"/>
      <c r="J25" s="36" t="s">
        <v>15</v>
      </c>
      <c r="K25" s="39">
        <f>J24*0.18</f>
        <v>3338611.92</v>
      </c>
      <c r="L25" s="9"/>
    </row>
    <row r="26" spans="1:12" x14ac:dyDescent="0.25">
      <c r="A26" s="9"/>
      <c r="B26" s="46" t="s">
        <v>83</v>
      </c>
      <c r="C26" s="47"/>
      <c r="D26" s="47"/>
      <c r="E26" s="47"/>
      <c r="F26" s="47"/>
      <c r="G26" s="47"/>
      <c r="H26" s="47"/>
      <c r="I26" s="47"/>
      <c r="J26" s="47"/>
      <c r="K26" s="47"/>
      <c r="L26" s="9"/>
    </row>
    <row r="27" spans="1:12" x14ac:dyDescent="0.25">
      <c r="B27" s="43" t="s">
        <v>2</v>
      </c>
      <c r="C27" s="44"/>
      <c r="D27" s="44"/>
      <c r="E27" s="44"/>
      <c r="F27" s="44"/>
      <c r="G27" s="44"/>
      <c r="H27" s="44"/>
      <c r="I27" s="44"/>
      <c r="J27" s="44"/>
      <c r="K27" s="44"/>
    </row>
    <row r="28" spans="1:12" x14ac:dyDescent="0.25">
      <c r="B28" s="42" t="s">
        <v>3</v>
      </c>
      <c r="C28" s="42"/>
      <c r="D28" s="42"/>
      <c r="E28" s="60" t="s">
        <v>84</v>
      </c>
      <c r="F28" s="61"/>
      <c r="G28" s="61"/>
      <c r="H28" s="61"/>
      <c r="I28" s="61"/>
      <c r="J28" s="61"/>
      <c r="K28" s="61"/>
    </row>
    <row r="29" spans="1:12" ht="32.1" customHeight="1" x14ac:dyDescent="0.25">
      <c r="B29" s="42" t="s">
        <v>4</v>
      </c>
      <c r="C29" s="42"/>
      <c r="D29" s="42"/>
      <c r="E29" s="55" t="s">
        <v>8</v>
      </c>
      <c r="F29" s="56"/>
      <c r="G29" s="56"/>
      <c r="H29" s="56"/>
      <c r="I29" s="56"/>
      <c r="J29" s="56"/>
      <c r="K29" s="56"/>
      <c r="L29" s="3"/>
    </row>
    <row r="30" spans="1:12" ht="131.25" customHeight="1" x14ac:dyDescent="0.25">
      <c r="A30" s="9"/>
      <c r="B30" s="42" t="s">
        <v>5</v>
      </c>
      <c r="C30" s="42"/>
      <c r="D30" s="42"/>
      <c r="E30" s="62" t="s">
        <v>92</v>
      </c>
      <c r="F30" s="61"/>
      <c r="G30" s="61"/>
      <c r="H30" s="61"/>
      <c r="I30" s="61"/>
      <c r="J30" s="61"/>
      <c r="K30" s="61"/>
      <c r="L30" s="9"/>
    </row>
    <row r="31" spans="1:12" x14ac:dyDescent="0.25">
      <c r="B31" s="42" t="s">
        <v>6</v>
      </c>
      <c r="C31" s="42"/>
      <c r="D31" s="42"/>
      <c r="E31" s="61" t="s">
        <v>87</v>
      </c>
      <c r="F31" s="61"/>
      <c r="G31" s="61"/>
      <c r="H31" s="61"/>
      <c r="I31" s="61"/>
      <c r="J31" s="61"/>
      <c r="K31" s="61"/>
    </row>
    <row r="32" spans="1:12" x14ac:dyDescent="0.25">
      <c r="B32" s="42" t="s">
        <v>7</v>
      </c>
      <c r="C32" s="42"/>
      <c r="D32" s="42"/>
      <c r="E32" s="61" t="s">
        <v>88</v>
      </c>
      <c r="F32" s="61"/>
      <c r="G32" s="61"/>
      <c r="H32" s="61"/>
      <c r="I32" s="61"/>
      <c r="J32" s="61"/>
      <c r="K32" s="61"/>
    </row>
    <row r="33" spans="1:17" s="22" customFormat="1" x14ac:dyDescent="0.25">
      <c r="B33" s="58" t="s">
        <v>85</v>
      </c>
      <c r="C33" s="58"/>
      <c r="D33" s="58"/>
      <c r="E33" s="57" t="s">
        <v>86</v>
      </c>
      <c r="F33" s="57"/>
      <c r="G33" s="57"/>
      <c r="H33" s="57"/>
      <c r="I33" s="57"/>
      <c r="J33" s="57"/>
      <c r="K33" s="57"/>
    </row>
    <row r="34" spans="1:17" s="22" customFormat="1" x14ac:dyDescent="0.25">
      <c r="B34" s="58"/>
      <c r="C34" s="58"/>
      <c r="D34" s="58"/>
      <c r="E34" s="57"/>
      <c r="F34" s="57"/>
      <c r="G34" s="57"/>
      <c r="H34" s="57"/>
      <c r="I34" s="57"/>
      <c r="J34" s="57"/>
      <c r="K34" s="57"/>
    </row>
    <row r="35" spans="1:17" s="22" customFormat="1" ht="25.5" customHeight="1" x14ac:dyDescent="0.25">
      <c r="B35" s="58"/>
      <c r="C35" s="58"/>
      <c r="D35" s="58"/>
      <c r="E35" s="57"/>
      <c r="F35" s="57"/>
      <c r="G35" s="57"/>
      <c r="H35" s="57"/>
      <c r="I35" s="57"/>
      <c r="J35" s="57"/>
      <c r="K35" s="57"/>
    </row>
    <row r="36" spans="1:17" s="22" customFormat="1" x14ac:dyDescent="0.25">
      <c r="B36" s="23"/>
      <c r="C36" s="23"/>
      <c r="D36" s="23"/>
      <c r="E36" s="24"/>
      <c r="F36" s="24"/>
      <c r="G36" s="32"/>
      <c r="H36" s="32"/>
      <c r="I36" s="32"/>
      <c r="J36" s="32"/>
      <c r="K36" s="32"/>
    </row>
    <row r="37" spans="1:17" s="22" customFormat="1" x14ac:dyDescent="0.25">
      <c r="A37" s="34"/>
      <c r="B37" s="33" t="s">
        <v>89</v>
      </c>
      <c r="C37" s="32"/>
      <c r="D37" s="27"/>
      <c r="E37" s="33" t="s">
        <v>90</v>
      </c>
      <c r="F37" s="33"/>
      <c r="G37" s="32"/>
      <c r="H37" s="32"/>
      <c r="I37" s="32"/>
      <c r="J37" s="32"/>
      <c r="K37" s="26"/>
      <c r="L37" s="27"/>
      <c r="M37" s="25"/>
      <c r="N37" s="25"/>
      <c r="O37" s="25"/>
      <c r="P37" s="25"/>
      <c r="Q37" s="25"/>
    </row>
    <row r="38" spans="1:17" s="27" customFormat="1" x14ac:dyDescent="0.25">
      <c r="A38" s="34"/>
      <c r="B38" s="33"/>
      <c r="C38" s="32"/>
      <c r="E38" s="33"/>
      <c r="F38" s="33"/>
      <c r="G38" s="32"/>
      <c r="H38" s="32"/>
      <c r="I38" s="32"/>
      <c r="J38" s="32"/>
      <c r="K38" s="26"/>
    </row>
    <row r="39" spans="1:17" s="22" customFormat="1" x14ac:dyDescent="0.25">
      <c r="A39" s="27"/>
      <c r="B39" s="27" t="s">
        <v>10</v>
      </c>
      <c r="C39" s="27"/>
      <c r="D39" s="30" t="s">
        <v>28</v>
      </c>
      <c r="E39" s="30" t="s">
        <v>29</v>
      </c>
      <c r="F39" s="27"/>
      <c r="G39" s="26"/>
      <c r="H39" s="26"/>
      <c r="I39" s="26"/>
      <c r="J39" s="26"/>
      <c r="K39" s="26"/>
      <c r="L39" s="27"/>
      <c r="M39" s="25"/>
      <c r="N39" s="25"/>
      <c r="O39" s="25"/>
      <c r="P39" s="25"/>
      <c r="Q39" s="25"/>
    </row>
    <row r="40" spans="1:17" x14ac:dyDescent="0.25">
      <c r="A40" s="9"/>
      <c r="B40" s="16"/>
      <c r="C40" s="16"/>
      <c r="D40" s="16"/>
      <c r="E40" s="16"/>
      <c r="F40" s="17"/>
      <c r="G40" s="32"/>
      <c r="H40" s="32"/>
      <c r="I40" s="32"/>
      <c r="J40" s="32"/>
      <c r="K40" s="32"/>
      <c r="L40" s="9"/>
    </row>
  </sheetData>
  <mergeCells count="24">
    <mergeCell ref="E33:K35"/>
    <mergeCell ref="B33:D35"/>
    <mergeCell ref="B31:D31"/>
    <mergeCell ref="B32:D32"/>
    <mergeCell ref="K4:K5"/>
    <mergeCell ref="B30:D30"/>
    <mergeCell ref="E28:K28"/>
    <mergeCell ref="E30:K30"/>
    <mergeCell ref="E32:K32"/>
    <mergeCell ref="E31:K31"/>
    <mergeCell ref="B2:K2"/>
    <mergeCell ref="B29:D29"/>
    <mergeCell ref="B28:D28"/>
    <mergeCell ref="B27:K27"/>
    <mergeCell ref="B4:B5"/>
    <mergeCell ref="D4:D5"/>
    <mergeCell ref="B26:K26"/>
    <mergeCell ref="F4:F5"/>
    <mergeCell ref="G4:H4"/>
    <mergeCell ref="J4:J5"/>
    <mergeCell ref="I4:I5"/>
    <mergeCell ref="C4:C5"/>
    <mergeCell ref="E4:E5"/>
    <mergeCell ref="E29:K29"/>
  </mergeCells>
  <pageMargins left="0" right="0" top="0" bottom="0" header="0.31496062992125984" footer="0.31496062992125984"/>
  <pageSetup paperSize="9" scale="67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9" t="s">
        <v>21</v>
      </c>
      <c r="B5" t="e">
        <f>XLR_ERRNAME</f>
        <v>#NAME?</v>
      </c>
    </row>
    <row r="6" spans="1:14" x14ac:dyDescent="0.25">
      <c r="A6" t="s">
        <v>22</v>
      </c>
      <c r="B6">
        <v>7295</v>
      </c>
      <c r="C6" s="20" t="s">
        <v>23</v>
      </c>
      <c r="D6">
        <v>5083</v>
      </c>
      <c r="E6" s="20" t="s">
        <v>24</v>
      </c>
      <c r="F6" s="20" t="s">
        <v>25</v>
      </c>
      <c r="G6" s="20" t="s">
        <v>26</v>
      </c>
      <c r="H6" s="20" t="s">
        <v>26</v>
      </c>
      <c r="I6" s="20" t="s">
        <v>26</v>
      </c>
      <c r="J6" s="20" t="s">
        <v>24</v>
      </c>
      <c r="K6" s="20" t="s">
        <v>27</v>
      </c>
      <c r="L6" s="20" t="s">
        <v>28</v>
      </c>
      <c r="M6" s="20" t="s">
        <v>29</v>
      </c>
      <c r="N6" s="20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Мигранова Регина Фангизовна</cp:lastModifiedBy>
  <cp:lastPrinted>2014-12-04T10:53:43Z</cp:lastPrinted>
  <dcterms:created xsi:type="dcterms:W3CDTF">2013-12-19T08:11:42Z</dcterms:created>
  <dcterms:modified xsi:type="dcterms:W3CDTF">2014-12-11T04:19:51Z</dcterms:modified>
</cp:coreProperties>
</file>